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95" windowHeight="5895" activeTab="0"/>
  </bookViews>
  <sheets>
    <sheet name="Feuil1" sheetId="1" r:id="rId1"/>
    <sheet name="Feuil2" sheetId="2" r:id="rId2"/>
    <sheet name="Feuil3" sheetId="3" r:id="rId3"/>
  </sheets>
  <definedNames>
    <definedName name="CALCULS">'Feuil1'!$E$2:$E$12</definedName>
    <definedName name="ÉVOLUTION_DU_TRAFIC">'Feuil1'!$D$2:$D$12</definedName>
    <definedName name="MARQUES">'Feuil1'!$A$2:$A$12</definedName>
    <definedName name="TRAFIC__CORRIGÉ">'Feuil1'!$G$2:$G$12</definedName>
    <definedName name="TRAFIC_ACTUEL_HEBDOMADAIRE">'Feuil1'!$B$2:$B$12</definedName>
  </definedNames>
  <calcPr fullCalcOnLoad="1"/>
</workbook>
</file>

<file path=xl/sharedStrings.xml><?xml version="1.0" encoding="utf-8"?>
<sst xmlns="http://schemas.openxmlformats.org/spreadsheetml/2006/main" count="39" uniqueCount="31">
  <si>
    <t>MARQUES</t>
  </si>
  <si>
    <t>CALCULS</t>
  </si>
  <si>
    <t>Méo</t>
  </si>
  <si>
    <t>280 [</t>
  </si>
  <si>
    <t>Jean Caby</t>
  </si>
  <si>
    <t>300 [</t>
  </si>
  <si>
    <t>Soufflet Alimentaire</t>
  </si>
  <si>
    <t>250 [</t>
  </si>
  <si>
    <t>Brasserie Duyck</t>
  </si>
  <si>
    <t>150 [</t>
  </si>
  <si>
    <t>Europâte</t>
  </si>
  <si>
    <t>180 [</t>
  </si>
  <si>
    <t>Céma</t>
  </si>
  <si>
    <t>135 [</t>
  </si>
  <si>
    <t>Guiot</t>
  </si>
  <si>
    <t>120 [</t>
  </si>
  <si>
    <t>TRAFIC ACTUEL HEBDOMADAIRE</t>
  </si>
  <si>
    <t>ÉVOLUTION DU TRAFIC</t>
  </si>
  <si>
    <t>TRAFIC  CORRIGÉ</t>
  </si>
  <si>
    <t>t</t>
  </si>
  <si>
    <r>
      <t>(1+0.025)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]</t>
    </r>
  </si>
  <si>
    <r>
      <t>(1+0.03)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]</t>
    </r>
  </si>
  <si>
    <r>
      <t>(1+0.045)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]</t>
    </r>
  </si>
  <si>
    <r>
      <t>(1+0.02)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]</t>
    </r>
  </si>
  <si>
    <r>
      <t>(1+0.042)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]</t>
    </r>
  </si>
  <si>
    <r>
      <t>(1+0.06)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]</t>
    </r>
  </si>
  <si>
    <r>
      <t>(1-0.01)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]</t>
    </r>
  </si>
  <si>
    <t>Jean Baptiste Delpierre</t>
  </si>
  <si>
    <t>CALCUL DU BARYCENTRE- LOGISTIQUE-MANUTENTION.</t>
  </si>
  <si>
    <t>webmaster</t>
  </si>
  <si>
    <t>barycentremethode_logistique1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</si>
</sst>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1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2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/>
    </xf>
    <xf numFmtId="0" fontId="9" fillId="0" borderId="0" xfId="0" applyFont="1" applyFill="1" applyBorder="1" applyAlignment="1">
      <alignment horizontal="center" vertical="top" wrapText="1"/>
    </xf>
    <xf numFmtId="0" fontId="6" fillId="0" borderId="0" xfId="15" applyAlignment="1">
      <alignment/>
    </xf>
    <xf numFmtId="14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10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/>
    </xf>
    <xf numFmtId="0" fontId="0" fillId="0" borderId="1" xfId="0" applyBorder="1" applyAlignment="1">
      <alignment horizontal="center" vertical="center"/>
    </xf>
    <xf numFmtId="9" fontId="2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2" fillId="0" borderId="2" xfId="0" applyNumberFormat="1" applyFont="1" applyBorder="1" applyAlignment="1">
      <alignment horizontal="right" vertical="center" wrapText="1"/>
    </xf>
    <xf numFmtId="10" fontId="2" fillId="0" borderId="3" xfId="0" applyNumberFormat="1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lomag-man.org/" TargetMode="External" /><Relationship Id="rId3" Type="http://schemas.openxmlformats.org/officeDocument/2006/relationships/hyperlink" Target="http://www.lomag-man.org/" TargetMode="External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2</xdr:col>
      <xdr:colOff>381000</xdr:colOff>
      <xdr:row>13</xdr:row>
      <xdr:rowOff>571500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56235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600075</xdr:colOff>
      <xdr:row>14</xdr:row>
      <xdr:rowOff>152400</xdr:rowOff>
    </xdr:from>
    <xdr:to>
      <xdr:col>0</xdr:col>
      <xdr:colOff>971550</xdr:colOff>
      <xdr:row>16</xdr:row>
      <xdr:rowOff>133350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0075" y="4362450"/>
          <a:ext cx="3714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mag-man.org/barycentreintro/barycentremethode_logistique1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I9" sqref="I9"/>
    </sheetView>
  </sheetViews>
  <sheetFormatPr defaultColWidth="11.421875" defaultRowHeight="12.75"/>
  <cols>
    <col min="1" max="1" width="18.28125" style="0" customWidth="1"/>
    <col min="3" max="3" width="10.140625" style="0" customWidth="1"/>
    <col min="4" max="4" width="15.8515625" style="0" customWidth="1"/>
    <col min="5" max="5" width="9.57421875" style="0" customWidth="1"/>
    <col min="6" max="6" width="12.140625" style="0" customWidth="1"/>
  </cols>
  <sheetData>
    <row r="1" spans="1:7" ht="15.75" customHeight="1">
      <c r="A1" s="6" t="s">
        <v>0</v>
      </c>
      <c r="B1" s="6" t="s">
        <v>16</v>
      </c>
      <c r="C1" s="6"/>
      <c r="D1" s="6" t="s">
        <v>17</v>
      </c>
      <c r="E1" s="7" t="s">
        <v>1</v>
      </c>
      <c r="F1" s="7"/>
      <c r="G1" s="8" t="s">
        <v>18</v>
      </c>
    </row>
    <row r="2" spans="1:7" ht="62.25" customHeight="1">
      <c r="A2" s="6"/>
      <c r="B2" s="6"/>
      <c r="C2" s="6"/>
      <c r="D2" s="6"/>
      <c r="E2" s="7"/>
      <c r="F2" s="7"/>
      <c r="G2" s="8"/>
    </row>
    <row r="3" spans="1:7" ht="18.75">
      <c r="A3" s="9" t="s">
        <v>2</v>
      </c>
      <c r="B3" s="10">
        <v>280</v>
      </c>
      <c r="C3" s="11" t="s">
        <v>19</v>
      </c>
      <c r="D3" s="12">
        <v>0.025</v>
      </c>
      <c r="E3" s="10" t="s">
        <v>3</v>
      </c>
      <c r="F3" s="13" t="s">
        <v>20</v>
      </c>
      <c r="G3" s="14">
        <f>(1+0.025*1+0.025)*B3+POWER(1+0.025,2)</f>
        <v>295.05062499999997</v>
      </c>
    </row>
    <row r="4" spans="1:7" ht="18.75">
      <c r="A4" s="9" t="s">
        <v>4</v>
      </c>
      <c r="B4" s="10">
        <v>300</v>
      </c>
      <c r="C4" s="11" t="s">
        <v>19</v>
      </c>
      <c r="D4" s="12">
        <v>0.03</v>
      </c>
      <c r="E4" s="10" t="s">
        <v>5</v>
      </c>
      <c r="F4" s="13" t="s">
        <v>21</v>
      </c>
      <c r="G4" s="14">
        <f>(1+0.03*1+0.03)*B4+POWER(1+0.03,2)</f>
        <v>319.0609</v>
      </c>
    </row>
    <row r="5" spans="1:7" ht="31.5">
      <c r="A5" s="9" t="s">
        <v>6</v>
      </c>
      <c r="B5" s="10">
        <v>250</v>
      </c>
      <c r="C5" s="15" t="s">
        <v>19</v>
      </c>
      <c r="D5" s="12">
        <v>0.045</v>
      </c>
      <c r="E5" s="10" t="s">
        <v>7</v>
      </c>
      <c r="F5" s="13" t="s">
        <v>22</v>
      </c>
      <c r="G5" s="14">
        <f>(1+0.045*1+0.045)*B5+POWER(1+0.045,2)</f>
        <v>273.5920249999999</v>
      </c>
    </row>
    <row r="6" spans="1:7" ht="15.75">
      <c r="A6" s="9" t="s">
        <v>8</v>
      </c>
      <c r="B6" s="10">
        <v>500</v>
      </c>
      <c r="C6" s="11" t="s">
        <v>19</v>
      </c>
      <c r="D6" s="16">
        <v>0</v>
      </c>
      <c r="E6" s="13"/>
      <c r="F6" s="13"/>
      <c r="G6" s="14">
        <f>(1+0*1+0)*B6+POWER(1+0,2)</f>
        <v>501</v>
      </c>
    </row>
    <row r="7" spans="1:7" ht="16.5" customHeight="1">
      <c r="A7" s="17" t="s">
        <v>27</v>
      </c>
      <c r="B7" s="18">
        <v>150</v>
      </c>
      <c r="C7" s="21" t="s">
        <v>19</v>
      </c>
      <c r="D7" s="23">
        <v>0.02</v>
      </c>
      <c r="E7" s="10" t="s">
        <v>9</v>
      </c>
      <c r="F7" s="13" t="s">
        <v>23</v>
      </c>
      <c r="G7" s="14">
        <f>(1+0.02*1+0.02)*B7+POWER(1+0.02,2)</f>
        <v>157.0404</v>
      </c>
    </row>
    <row r="8" spans="1:7" ht="16.5" customHeight="1">
      <c r="A8" s="17"/>
      <c r="B8" s="18"/>
      <c r="C8" s="22"/>
      <c r="D8" s="24"/>
      <c r="E8" s="2"/>
      <c r="F8" s="2"/>
      <c r="G8" s="14"/>
    </row>
    <row r="9" spans="1:7" ht="18.75">
      <c r="A9" s="9" t="s">
        <v>10</v>
      </c>
      <c r="B9" s="10">
        <v>180</v>
      </c>
      <c r="C9" s="11" t="s">
        <v>19</v>
      </c>
      <c r="D9" s="12">
        <v>0.042</v>
      </c>
      <c r="E9" s="10" t="s">
        <v>11</v>
      </c>
      <c r="F9" s="13" t="s">
        <v>24</v>
      </c>
      <c r="G9" s="14">
        <f>(1+0.042*1+0.042)*B9+POWER(1+0.042,2)</f>
        <v>196.20576400000002</v>
      </c>
    </row>
    <row r="10" spans="1:7" ht="18.75">
      <c r="A10" s="9" t="s">
        <v>12</v>
      </c>
      <c r="B10" s="10">
        <v>135</v>
      </c>
      <c r="C10" s="11" t="s">
        <v>19</v>
      </c>
      <c r="D10" s="12">
        <v>0.06</v>
      </c>
      <c r="E10" s="10" t="s">
        <v>13</v>
      </c>
      <c r="F10" s="13" t="s">
        <v>25</v>
      </c>
      <c r="G10" s="14">
        <f>(1+0.06*1+0.06)*B10+POWER(1+0.06,2)</f>
        <v>152.32360000000003</v>
      </c>
    </row>
    <row r="11" spans="1:7" ht="18.75">
      <c r="A11" s="9" t="s">
        <v>14</v>
      </c>
      <c r="B11" s="10">
        <v>120</v>
      </c>
      <c r="C11" s="11" t="s">
        <v>19</v>
      </c>
      <c r="D11" s="12">
        <v>-0.01</v>
      </c>
      <c r="E11" s="10" t="s">
        <v>15</v>
      </c>
      <c r="F11" s="13" t="s">
        <v>26</v>
      </c>
      <c r="G11" s="14">
        <f>(1-0.01*1+0.01)*B11-POWER(1+0.01,2)</f>
        <v>118.9799</v>
      </c>
    </row>
    <row r="12" spans="1:7" ht="15.75">
      <c r="A12" s="9"/>
      <c r="B12" s="19">
        <f>SUM(B3:B11)</f>
        <v>1915</v>
      </c>
      <c r="C12" s="20" t="s">
        <v>19</v>
      </c>
      <c r="D12" s="2"/>
      <c r="E12" s="2"/>
      <c r="F12" s="2"/>
      <c r="G12" s="2"/>
    </row>
    <row r="14" spans="1:6" ht="51">
      <c r="A14" s="3" t="s">
        <v>28</v>
      </c>
      <c r="D14" t="s">
        <v>29</v>
      </c>
      <c r="E14" s="5">
        <v>38333</v>
      </c>
      <c r="F14" s="5"/>
    </row>
    <row r="16" ht="12.75">
      <c r="B16" s="4" t="s">
        <v>30</v>
      </c>
    </row>
    <row r="21" ht="12.75">
      <c r="G21" s="2"/>
    </row>
    <row r="23" ht="12.75">
      <c r="D23" s="1"/>
    </row>
  </sheetData>
  <mergeCells count="10">
    <mergeCell ref="B1:C2"/>
    <mergeCell ref="A1:A2"/>
    <mergeCell ref="D1:D2"/>
    <mergeCell ref="G1:G2"/>
    <mergeCell ref="E1:F2"/>
    <mergeCell ref="A7:A8"/>
    <mergeCell ref="B7:B8"/>
    <mergeCell ref="D7:D8"/>
    <mergeCell ref="E14:F14"/>
    <mergeCell ref="C7:C8"/>
  </mergeCells>
  <hyperlinks>
    <hyperlink ref="B16" r:id="rId1" display="barycentremethode_logistique1"/>
  </hyperlinks>
  <printOptions/>
  <pageMargins left="0.75" right="0.75" top="1" bottom="1" header="0.4921259845" footer="0.4921259845"/>
  <pageSetup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ngoy</dc:creator>
  <cp:keywords/>
  <dc:description/>
  <cp:lastModifiedBy>ngoy</cp:lastModifiedBy>
  <dcterms:created xsi:type="dcterms:W3CDTF">2004-12-12T10:11:20Z</dcterms:created>
  <dcterms:modified xsi:type="dcterms:W3CDTF">2004-12-12T16:49:47Z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